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7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<sst xmlns="http://schemas.openxmlformats.org/spreadsheetml/2006/main" count="44" uniqueCount="44">
  <si>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Nr</t>
  </si>
  <si>
    <t>Furnizori</t>
  </si>
  <si>
    <t>Spit. Cl Urgenta</t>
  </si>
  <si>
    <t xml:space="preserve">Spit. Ludus  </t>
  </si>
  <si>
    <t>CMI Dr. Dabija Maria</t>
  </si>
  <si>
    <t>SCM Procardia</t>
  </si>
  <si>
    <t>SC Balneoclimaterica SA</t>
  </si>
  <si>
    <t>CMI Dr. Sasz  Ioan</t>
  </si>
  <si>
    <t>TOTAL</t>
  </si>
  <si>
    <t>SC Ermetic Fenster SRL</t>
  </si>
  <si>
    <t>SC Reszana Center SRL</t>
  </si>
  <si>
    <t>SC Baile Sarate SRL</t>
  </si>
  <si>
    <t>SC San Sylvan SRL</t>
  </si>
  <si>
    <t>SC Dora Medical SRL</t>
  </si>
  <si>
    <t>SC Ralmed Centru Medical SRL</t>
  </si>
  <si>
    <t>SC  Centrul Medical Topmed SRL</t>
  </si>
  <si>
    <t>SC Sorel &amp; Sorela SRL</t>
  </si>
  <si>
    <t xml:space="preserve">      Ec. Manuel Augustin BUTIULCA</t>
  </si>
  <si>
    <t>Aprobat</t>
  </si>
  <si>
    <t>Serviciul Evaluare - Contractare</t>
  </si>
  <si>
    <t>Punctaj resurse tehnice  modificat</t>
  </si>
  <si>
    <t>Fond alocat resurse tehnice</t>
  </si>
  <si>
    <t>Fond alocat resurse umane</t>
  </si>
  <si>
    <t>Total suma octombrie-decembrie 2017</t>
  </si>
  <si>
    <t>Nr. puncte resurse umane modificat</t>
  </si>
  <si>
    <t>C.A.S. Mureș</t>
  </si>
  <si>
    <t>F-ția Rheum- Care</t>
  </si>
  <si>
    <t>punctaj resurse tehnice                               4.101,00 puncte</t>
  </si>
  <si>
    <t>punctaj resurse umane                             2.241,37 puncte</t>
  </si>
  <si>
    <t>val. Punctului resurse tehnice                        139,1723 lei</t>
  </si>
  <si>
    <t>Director executiv al Direcției Economice</t>
  </si>
  <si>
    <t xml:space="preserve">     Presedinte - Director General</t>
  </si>
  <si>
    <t xml:space="preserve">               Ec. Rodica BIRÓ </t>
  </si>
  <si>
    <t>Recuperare-reabilitare în ambulator</t>
  </si>
  <si>
    <t xml:space="preserve">                              Cons. Jur. Claudia MOLDOVAN</t>
  </si>
  <si>
    <t xml:space="preserve">                                    Sef Serviciu Decontare Servicii Medicale</t>
  </si>
  <si>
    <t xml:space="preserve">                                                 Ec. Carmen Florea </t>
  </si>
  <si>
    <t xml:space="preserve">                    Intocmit 2 ex,</t>
  </si>
  <si>
    <t xml:space="preserve">                   Szollosi Erika</t>
  </si>
  <si>
    <t>val. Punctului resurse tehnice                        50,7089 lei</t>
  </si>
  <si>
    <t>40% sum resurse tehnice                           207.957,66lei</t>
  </si>
  <si>
    <t>60% sum resurse umane                       311.936,48 lei</t>
  </si>
  <si>
    <t>Punctaj recalculat 19.10.2017 Rectificare buget oct-dec 2017</t>
  </si>
  <si>
    <t>Director executiv al Direcției relații contractuale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</si>
</sst>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\ _l_e_i_-;\-* #,##0.0\ _l_e_i_-;_-* &quot;-&quot;??\ _l_e_i_-;_-@_-"/>
    <numFmt numFmtId="173" formatCode="_-* #,##0\ _l_e_i_-;\-* #,##0\ _l_e_i_-;_-* &quot;-&quot;??\ _l_e_i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00000"/>
    <numFmt numFmtId="179" formatCode="0.00000"/>
    <numFmt numFmtId="180" formatCode="0.0000"/>
    <numFmt numFmtId="181" formatCode="0.000"/>
    <numFmt numFmtId="182" formatCode="[$-409]dddd\,\ mmmm\ d\,\ yyyy"/>
    <numFmt numFmtId="183" formatCode="[$-409]h:mm:ss\ AM/PM"/>
    <numFmt numFmtId="184" formatCode="_(* #,##0.0000_);_(* \(#,##0.0000\);_(* &quot;-&quot;????_);_(@_)"/>
    <numFmt numFmtId="185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5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41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5" fillId="34" borderId="19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wrapText="1"/>
    </xf>
    <xf numFmtId="43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43" fontId="2" fillId="0" borderId="22" xfId="0" applyNumberFormat="1" applyFont="1" applyBorder="1" applyAlignment="1">
      <alignment/>
    </xf>
    <xf numFmtId="43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6">
      <selection activeCell="E48" sqref="E48"/>
    </sheetView>
  </sheetViews>
  <sheetFormatPr defaultColWidth="9.140625" defaultRowHeight="12.75"/>
  <cols>
    <col min="1" max="1" width="3.28125" style="0" customWidth="1"/>
    <col min="2" max="2" width="37.28125" style="0" customWidth="1"/>
    <col min="3" max="3" width="11.28125" style="0" bestFit="1" customWidth="1"/>
    <col min="4" max="4" width="12.8515625" style="0" bestFit="1" customWidth="1"/>
    <col min="5" max="5" width="13.00390625" style="0" customWidth="1"/>
    <col min="6" max="6" width="14.7109375" style="0" customWidth="1"/>
    <col min="7" max="7" width="12.57421875" style="0" customWidth="1"/>
    <col min="9" max="9" width="10.57421875" style="0" bestFit="1" customWidth="1"/>
  </cols>
  <sheetData>
    <row r="1" spans="1:9" ht="12.75">
      <c r="A1" t="s">
        <v>25</v>
      </c>
      <c r="C1" s="3"/>
      <c r="D1" s="3"/>
      <c r="E1" s="3"/>
      <c r="F1" s="3"/>
      <c r="G1" s="3"/>
      <c r="H1" s="3" t="s">
        <v>18</v>
      </c>
      <c r="I1" s="3"/>
    </row>
    <row r="2" spans="1:9" ht="12.75">
      <c r="A2" s="9" t="s">
        <v>19</v>
      </c>
      <c r="C2" s="3"/>
      <c r="D2" s="3"/>
      <c r="E2" s="3"/>
      <c r="F2" s="3"/>
      <c r="G2" s="3" t="s">
        <v>31</v>
      </c>
      <c r="H2" s="3"/>
      <c r="I2" s="3"/>
    </row>
    <row r="3" spans="1:9" ht="12.75">
      <c r="A3" s="9" t="s">
        <v>33</v>
      </c>
      <c r="C3" s="3"/>
      <c r="D3" s="3"/>
      <c r="E3" s="3"/>
      <c r="F3" s="3"/>
      <c r="G3" s="3" t="s">
        <v>32</v>
      </c>
      <c r="H3" s="3"/>
      <c r="I3" s="3"/>
    </row>
    <row r="4" spans="1:6" ht="12.75">
      <c r="A4" s="9"/>
      <c r="C4" s="3"/>
      <c r="D4" s="3"/>
      <c r="E4" s="3"/>
      <c r="F4" s="3"/>
    </row>
    <row r="5" spans="2:5" ht="13.5" thickBot="1">
      <c r="B5" s="9"/>
      <c r="C5" s="3" t="s">
        <v>42</v>
      </c>
      <c r="D5" s="3"/>
      <c r="E5" s="3"/>
    </row>
    <row r="6" spans="1:7" ht="45.75" thickBot="1">
      <c r="A6" s="15"/>
      <c r="B6" s="15"/>
      <c r="C6" s="16" t="s">
        <v>20</v>
      </c>
      <c r="D6" s="23" t="s">
        <v>24</v>
      </c>
      <c r="E6" s="23" t="s">
        <v>21</v>
      </c>
      <c r="F6" s="24" t="s">
        <v>22</v>
      </c>
      <c r="G6" s="23" t="s">
        <v>23</v>
      </c>
    </row>
    <row r="7" spans="1:7" ht="13.5" thickBot="1">
      <c r="A7" s="17" t="s">
        <v>0</v>
      </c>
      <c r="B7" s="17" t="s">
        <v>1</v>
      </c>
      <c r="C7" s="25"/>
      <c r="D7" s="25"/>
      <c r="E7" s="26"/>
      <c r="F7" s="1"/>
      <c r="G7" s="25"/>
    </row>
    <row r="8" spans="1:8" ht="12.75">
      <c r="A8" s="18">
        <v>1</v>
      </c>
      <c r="B8" s="12" t="s">
        <v>2</v>
      </c>
      <c r="C8" s="30">
        <v>381</v>
      </c>
      <c r="D8" s="31">
        <v>458</v>
      </c>
      <c r="E8" s="37">
        <f>19320</f>
        <v>19320</v>
      </c>
      <c r="F8" s="38">
        <v>63740.9</v>
      </c>
      <c r="G8" s="36">
        <f>E8+F8</f>
        <v>83060.9</v>
      </c>
      <c r="H8" s="50"/>
    </row>
    <row r="9" spans="1:9" ht="12.75">
      <c r="A9" s="19">
        <v>2</v>
      </c>
      <c r="B9" s="13" t="s">
        <v>3</v>
      </c>
      <c r="C9" s="32">
        <v>110</v>
      </c>
      <c r="D9" s="27">
        <v>67</v>
      </c>
      <c r="E9" s="28">
        <f>5577.99+0.01</f>
        <v>5578</v>
      </c>
      <c r="F9" s="28">
        <f>9324.54+0.06</f>
        <v>9324.6</v>
      </c>
      <c r="G9" s="35">
        <f>E9+F9</f>
        <v>14902.6</v>
      </c>
      <c r="H9" s="50"/>
      <c r="I9" s="49"/>
    </row>
    <row r="10" spans="1:9" ht="13.5" thickBot="1">
      <c r="A10" s="19">
        <v>3</v>
      </c>
      <c r="B10" s="13" t="s">
        <v>4</v>
      </c>
      <c r="C10" s="32">
        <v>140</v>
      </c>
      <c r="D10" s="27">
        <v>70</v>
      </c>
      <c r="E10" s="28">
        <v>7099.04</v>
      </c>
      <c r="F10" s="28">
        <v>9742.06</v>
      </c>
      <c r="G10" s="35">
        <f>E10+F10</f>
        <v>16841.1</v>
      </c>
      <c r="H10" s="50"/>
      <c r="I10" s="49"/>
    </row>
    <row r="11" spans="1:9" ht="12.75">
      <c r="A11" s="19">
        <v>4</v>
      </c>
      <c r="B11" s="13" t="s">
        <v>13</v>
      </c>
      <c r="C11" s="32">
        <v>82</v>
      </c>
      <c r="D11" s="2">
        <v>83.41</v>
      </c>
      <c r="E11" s="28">
        <v>4158.1</v>
      </c>
      <c r="F11" s="28">
        <v>11608.3</v>
      </c>
      <c r="G11" s="36">
        <f aca="true" t="shared" si="0" ref="G11:G22">E11+F11</f>
        <v>15766.4</v>
      </c>
      <c r="H11" s="50"/>
      <c r="I11" s="49"/>
    </row>
    <row r="12" spans="1:9" ht="12.75">
      <c r="A12" s="19">
        <v>5</v>
      </c>
      <c r="B12" s="13" t="s">
        <v>14</v>
      </c>
      <c r="C12" s="32">
        <v>100</v>
      </c>
      <c r="D12" s="2">
        <v>91.12</v>
      </c>
      <c r="E12" s="28">
        <v>5070.9</v>
      </c>
      <c r="F12" s="29">
        <v>12681.3</v>
      </c>
      <c r="G12" s="35">
        <f t="shared" si="0"/>
        <v>17752.199999999997</v>
      </c>
      <c r="H12" s="50"/>
      <c r="I12" s="49"/>
    </row>
    <row r="13" spans="1:9" ht="13.5" thickBot="1">
      <c r="A13" s="19">
        <v>6</v>
      </c>
      <c r="B13" s="13" t="s">
        <v>26</v>
      </c>
      <c r="C13" s="32">
        <v>259</v>
      </c>
      <c r="D13" s="27">
        <v>125.7</v>
      </c>
      <c r="E13" s="28">
        <v>13133.65</v>
      </c>
      <c r="F13" s="28">
        <v>17493.95</v>
      </c>
      <c r="G13" s="35">
        <f t="shared" si="0"/>
        <v>30627.6</v>
      </c>
      <c r="H13" s="50"/>
      <c r="I13" s="49"/>
    </row>
    <row r="14" spans="1:9" ht="12.75">
      <c r="A14" s="19">
        <v>7</v>
      </c>
      <c r="B14" s="13" t="s">
        <v>12</v>
      </c>
      <c r="C14" s="32">
        <v>70</v>
      </c>
      <c r="D14" s="2">
        <v>79.14</v>
      </c>
      <c r="E14" s="28">
        <v>3549.6</v>
      </c>
      <c r="F14" s="28">
        <v>11014</v>
      </c>
      <c r="G14" s="36">
        <f t="shared" si="0"/>
        <v>14563.6</v>
      </c>
      <c r="H14" s="50"/>
      <c r="I14" s="49"/>
    </row>
    <row r="15" spans="1:9" ht="12.75">
      <c r="A15" s="19">
        <v>8</v>
      </c>
      <c r="B15" s="13" t="s">
        <v>5</v>
      </c>
      <c r="C15" s="32">
        <v>616</v>
      </c>
      <c r="D15" s="2">
        <v>239.11</v>
      </c>
      <c r="E15" s="28">
        <f>31236.76+0.4-0.03+1</f>
        <v>31238.13</v>
      </c>
      <c r="F15" s="28">
        <f>33277.48+0.2+0.03-1</f>
        <v>33276.71</v>
      </c>
      <c r="G15" s="35">
        <f t="shared" si="0"/>
        <v>64514.84</v>
      </c>
      <c r="H15" s="50"/>
      <c r="I15" s="49"/>
    </row>
    <row r="16" spans="1:9" ht="13.5" thickBot="1">
      <c r="A16" s="19">
        <v>9</v>
      </c>
      <c r="B16" s="13" t="s">
        <v>15</v>
      </c>
      <c r="C16" s="32">
        <v>170</v>
      </c>
      <c r="D16" s="27">
        <v>105.7</v>
      </c>
      <c r="E16" s="28">
        <v>8619.39</v>
      </c>
      <c r="F16" s="28">
        <f>14710.51+0.6</f>
        <v>14711.11</v>
      </c>
      <c r="G16" s="35">
        <f t="shared" si="0"/>
        <v>23330.5</v>
      </c>
      <c r="H16" s="50"/>
      <c r="I16" s="49"/>
    </row>
    <row r="17" spans="1:9" ht="12.75">
      <c r="A17" s="19">
        <v>10</v>
      </c>
      <c r="B17" s="13" t="s">
        <v>7</v>
      </c>
      <c r="C17" s="32">
        <v>559</v>
      </c>
      <c r="D17" s="2">
        <v>233.39</v>
      </c>
      <c r="E17" s="28">
        <v>28346.35</v>
      </c>
      <c r="F17" s="28">
        <v>32481.45</v>
      </c>
      <c r="G17" s="36">
        <f t="shared" si="0"/>
        <v>60827.8</v>
      </c>
      <c r="H17" s="50"/>
      <c r="I17" s="49"/>
    </row>
    <row r="18" spans="1:9" ht="12.75">
      <c r="A18" s="19">
        <v>11</v>
      </c>
      <c r="B18" s="13" t="s">
        <v>11</v>
      </c>
      <c r="C18" s="32">
        <v>330</v>
      </c>
      <c r="D18" s="2">
        <v>210.56</v>
      </c>
      <c r="E18" s="28">
        <f>16733.98+0.02</f>
        <v>16734</v>
      </c>
      <c r="F18" s="28">
        <f>29304.11+0.09</f>
        <v>29304.2</v>
      </c>
      <c r="G18" s="35">
        <f t="shared" si="0"/>
        <v>46038.2</v>
      </c>
      <c r="H18" s="50"/>
      <c r="I18" s="49"/>
    </row>
    <row r="19" spans="1:9" ht="13.5" thickBot="1">
      <c r="A19" s="19">
        <v>12</v>
      </c>
      <c r="B19" s="14" t="s">
        <v>10</v>
      </c>
      <c r="C19" s="32">
        <v>479</v>
      </c>
      <c r="D19" s="2">
        <v>168.26</v>
      </c>
      <c r="E19" s="28">
        <v>24289.65</v>
      </c>
      <c r="F19" s="28">
        <v>23417.15</v>
      </c>
      <c r="G19" s="35">
        <f t="shared" si="0"/>
        <v>47706.8</v>
      </c>
      <c r="H19" s="50"/>
      <c r="I19" s="49"/>
    </row>
    <row r="20" spans="1:9" ht="12.75">
      <c r="A20" s="19">
        <v>13</v>
      </c>
      <c r="B20" s="14" t="s">
        <v>9</v>
      </c>
      <c r="C20" s="32">
        <v>270</v>
      </c>
      <c r="D20" s="2">
        <v>108.56</v>
      </c>
      <c r="E20" s="28">
        <v>13691.45</v>
      </c>
      <c r="F20" s="28">
        <v>15108.55</v>
      </c>
      <c r="G20" s="36">
        <f t="shared" si="0"/>
        <v>28800</v>
      </c>
      <c r="H20" s="50"/>
      <c r="I20" s="49"/>
    </row>
    <row r="21" spans="1:9" ht="12.75">
      <c r="A21" s="19">
        <v>14</v>
      </c>
      <c r="B21" s="13" t="s">
        <v>6</v>
      </c>
      <c r="C21" s="32">
        <v>425</v>
      </c>
      <c r="D21" s="27">
        <v>130</v>
      </c>
      <c r="E21" s="28">
        <v>21551.4</v>
      </c>
      <c r="F21" s="28">
        <v>18092.4</v>
      </c>
      <c r="G21" s="35">
        <f t="shared" si="0"/>
        <v>39643.8</v>
      </c>
      <c r="H21" s="50"/>
      <c r="I21" s="49"/>
    </row>
    <row r="22" spans="1:9" ht="13.5" thickBot="1">
      <c r="A22" s="20">
        <v>15</v>
      </c>
      <c r="B22" s="14" t="s">
        <v>16</v>
      </c>
      <c r="C22" s="32">
        <v>110</v>
      </c>
      <c r="D22" s="2">
        <v>71.42</v>
      </c>
      <c r="E22" s="28">
        <v>5578</v>
      </c>
      <c r="F22" s="28">
        <v>9939.8</v>
      </c>
      <c r="G22" s="35">
        <f t="shared" si="0"/>
        <v>15517.8</v>
      </c>
      <c r="H22" s="50"/>
      <c r="I22" s="49"/>
    </row>
    <row r="23" spans="1:9" ht="13.5" thickBot="1">
      <c r="A23" s="21"/>
      <c r="B23" s="6" t="s">
        <v>8</v>
      </c>
      <c r="C23" s="33">
        <f>SUM(C8:C22)</f>
        <v>4101</v>
      </c>
      <c r="D23" s="34">
        <v>2241.37</v>
      </c>
      <c r="E23" s="34">
        <f>SUM(E8:E22)</f>
        <v>207957.66</v>
      </c>
      <c r="F23" s="34">
        <f>SUM(F8:F22)</f>
        <v>311936.48000000004</v>
      </c>
      <c r="G23" s="36">
        <f>SUM(G8:G22)</f>
        <v>519894.13999999996</v>
      </c>
      <c r="H23" s="50"/>
      <c r="I23" s="51"/>
    </row>
    <row r="24" spans="1:3" ht="13.5" thickBot="1">
      <c r="A24" s="10"/>
      <c r="B24" s="7"/>
      <c r="C24" s="9"/>
    </row>
    <row r="25" spans="1:6" ht="12.75">
      <c r="A25" s="8"/>
      <c r="C25" s="5" t="s">
        <v>40</v>
      </c>
      <c r="D25" s="39"/>
      <c r="E25" s="39"/>
      <c r="F25" s="40"/>
    </row>
    <row r="26" spans="1:6" ht="12.75">
      <c r="A26" s="8"/>
      <c r="C26" s="41"/>
      <c r="D26" s="4"/>
      <c r="E26" s="4"/>
      <c r="F26" s="42"/>
    </row>
    <row r="27" spans="1:6" ht="12.75">
      <c r="A27" s="22"/>
      <c r="C27" s="43" t="s">
        <v>27</v>
      </c>
      <c r="D27" s="44"/>
      <c r="E27" s="44"/>
      <c r="F27" s="45"/>
    </row>
    <row r="28" spans="1:6" ht="13.5" thickBot="1">
      <c r="A28" s="22"/>
      <c r="C28" s="46" t="s">
        <v>39</v>
      </c>
      <c r="D28" s="47"/>
      <c r="E28" s="47"/>
      <c r="F28" s="48"/>
    </row>
    <row r="29" spans="1:3" ht="13.5" thickBot="1">
      <c r="A29" s="22"/>
      <c r="C29" s="3"/>
    </row>
    <row r="30" spans="1:6" ht="12.75">
      <c r="A30" s="22"/>
      <c r="C30" s="5" t="s">
        <v>41</v>
      </c>
      <c r="D30" s="39"/>
      <c r="E30" s="39"/>
      <c r="F30" s="40"/>
    </row>
    <row r="31" spans="1:6" ht="12.75">
      <c r="A31" s="22"/>
      <c r="B31" s="22"/>
      <c r="C31" s="41"/>
      <c r="D31" s="4"/>
      <c r="E31" s="4"/>
      <c r="F31" s="42"/>
    </row>
    <row r="32" spans="1:6" ht="12.75">
      <c r="A32" s="22"/>
      <c r="B32" s="22"/>
      <c r="C32" s="43" t="s">
        <v>28</v>
      </c>
      <c r="D32" s="44"/>
      <c r="E32" s="44"/>
      <c r="F32" s="45"/>
    </row>
    <row r="33" spans="1:6" ht="13.5" thickBot="1">
      <c r="A33" s="22"/>
      <c r="B33" s="22"/>
      <c r="C33" s="46" t="s">
        <v>29</v>
      </c>
      <c r="D33" s="47"/>
      <c r="E33" s="47"/>
      <c r="F33" s="48"/>
    </row>
    <row r="34" spans="1:8" ht="12.75">
      <c r="A34" s="3" t="s">
        <v>30</v>
      </c>
      <c r="B34" s="3"/>
      <c r="C34" s="3"/>
      <c r="D34" s="3" t="s">
        <v>43</v>
      </c>
      <c r="E34" s="3"/>
      <c r="F34" s="11"/>
      <c r="G34" s="3"/>
      <c r="H34" s="3"/>
    </row>
    <row r="35" spans="1:8" ht="12.75">
      <c r="A35" s="3" t="s">
        <v>17</v>
      </c>
      <c r="B35" s="3"/>
      <c r="C35" s="3" t="s">
        <v>34</v>
      </c>
      <c r="D35" s="3"/>
      <c r="E35" s="3"/>
      <c r="F35" s="3"/>
      <c r="G35" s="11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11"/>
      <c r="D37" s="11"/>
      <c r="E37" s="11"/>
      <c r="F37" s="11"/>
      <c r="G37" s="11"/>
      <c r="H37" s="3"/>
    </row>
    <row r="38" spans="1:8" ht="12.75">
      <c r="A38" s="3"/>
      <c r="B38" s="3"/>
      <c r="C38" s="3"/>
      <c r="D38" s="3"/>
      <c r="E38" s="3" t="s">
        <v>35</v>
      </c>
      <c r="F38" s="3"/>
      <c r="G38" s="3"/>
      <c r="H38" s="3"/>
    </row>
    <row r="39" spans="1:8" ht="12.75">
      <c r="A39" s="3"/>
      <c r="B39" s="3"/>
      <c r="C39" s="3"/>
      <c r="D39" s="3"/>
      <c r="E39" s="3" t="s">
        <v>36</v>
      </c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 t="s">
        <v>37</v>
      </c>
      <c r="H42" s="3"/>
    </row>
    <row r="43" spans="7:9" ht="12.75">
      <c r="G43" s="3" t="s">
        <v>38</v>
      </c>
      <c r="H43" s="3"/>
      <c r="I43" s="3"/>
    </row>
    <row r="44" spans="8:9" ht="12.75">
      <c r="H44" s="3"/>
      <c r="I44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2017-11-03T08:41:49Z</cp:lastPrinted>
  <dcterms:created xsi:type="dcterms:W3CDTF">1996-10-14T23:33:28Z</dcterms:created>
  <dcterms:modified xsi:type="dcterms:W3CDTF">2017-11-03T10:35:02Z</dcterms:modified>
  <cp:category/>
  <cp:version/>
  <cp:contentType/>
  <cp:contentStatus/>
</cp:coreProperties>
</file>